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\FINANCIERO -PRESUPUESTAL\"/>
    </mc:Choice>
  </mc:AlternateContent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21" i="4"/>
  <c r="E31" i="4"/>
  <c r="H21" i="4"/>
  <c r="H31" i="4"/>
  <c r="H39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<sst xmlns="http://schemas.openxmlformats.org/spreadsheetml/2006/main" count="99" uniqueCount="51">
  <si>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</si>
  <si>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</si>
  <si>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</si>
  <si>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</si>
  <si>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</si>
  <si>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</si>
  <si>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</si>
  <si>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</si>
  <si>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</si>
  <si>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</si>
  <si>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</si>
  <si>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</si>
  <si>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</si>
  <si>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</si>
  <si>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</si>
  <si>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</si>
  <si>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</si>
  <si>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</si>
  <si>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</si>
  <si>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</si>
  <si>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</si>
  <si>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</si>
  <si>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</si>
  <si>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</si>
  <si>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</si>
  <si>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</si>
  <si>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</si>
  <si>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</si>
  <si>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</si>
  <si>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</si>
  <si>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</si>
  <si>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</si>
  <si>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</si>
  <si>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</si>
  <si>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</si>
  <si>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</si>
  <si>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</si>
  <si>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</si>
  <si>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</si>
  <si>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</si>
  <si>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</si>
  <si>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</si>
  <si>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</si>
  <si>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</si>
  <si>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</si>
  <si>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</si>
  <si>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</si>
  <si>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</si>
  <si>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</si>
  <si>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SAN FELIPE, GTO.
ESTADO ANALÍTICO DE INGRESOS
DEL 1 DE ENERO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</si>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</sst>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22" workbookViewId="0">
      <selection activeCell="B41" sqref="B4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25387401.050000001</v>
      </c>
      <c r="D8" s="22">
        <v>7043269.25</v>
      </c>
      <c r="E8" s="22">
        <f t="shared" si="0"/>
        <v>32430670.300000001</v>
      </c>
      <c r="F8" s="22">
        <v>27654143.309999999</v>
      </c>
      <c r="G8" s="22">
        <v>27654143.309999999</v>
      </c>
      <c r="H8" s="22">
        <f t="shared" si="1"/>
        <v>2266742.2599999979</v>
      </c>
      <c r="I8" s="45" t="s">
        <v>39</v>
      </c>
    </row>
    <row r="9" spans="1:9" x14ac:dyDescent="0.2">
      <c r="A9" s="33"/>
      <c r="B9" s="43" t="s">
        <v>4</v>
      </c>
      <c r="C9" s="22">
        <v>824477.83</v>
      </c>
      <c r="D9" s="22">
        <v>-791470.24</v>
      </c>
      <c r="E9" s="22">
        <f t="shared" si="0"/>
        <v>33007.589999999967</v>
      </c>
      <c r="F9" s="22">
        <v>37155.83</v>
      </c>
      <c r="G9" s="22">
        <v>37155.83</v>
      </c>
      <c r="H9" s="22">
        <f t="shared" si="1"/>
        <v>-787322</v>
      </c>
      <c r="I9" s="45" t="s">
        <v>40</v>
      </c>
    </row>
    <row r="10" spans="1:9" x14ac:dyDescent="0.2">
      <c r="A10" s="34"/>
      <c r="B10" s="44" t="s">
        <v>5</v>
      </c>
      <c r="C10" s="22">
        <v>7917786.5999999996</v>
      </c>
      <c r="D10" s="22">
        <v>-7917786.5999999996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-7917786.5999999996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477724.25</v>
      </c>
      <c r="E11" s="22">
        <f t="shared" si="2"/>
        <v>477724.25</v>
      </c>
      <c r="F11" s="22">
        <v>218637.9</v>
      </c>
      <c r="G11" s="22">
        <v>218637.9</v>
      </c>
      <c r="H11" s="22">
        <f t="shared" si="3"/>
        <v>218637.9</v>
      </c>
      <c r="I11" s="45" t="s">
        <v>42</v>
      </c>
    </row>
    <row r="12" spans="1:9" ht="22.5" x14ac:dyDescent="0.2">
      <c r="A12" s="40"/>
      <c r="B12" s="43" t="s">
        <v>25</v>
      </c>
      <c r="C12" s="22">
        <v>350097.03</v>
      </c>
      <c r="D12" s="22">
        <v>-350097.03</v>
      </c>
      <c r="E12" s="22">
        <f t="shared" si="2"/>
        <v>0</v>
      </c>
      <c r="F12" s="22">
        <v>0</v>
      </c>
      <c r="G12" s="22">
        <v>0</v>
      </c>
      <c r="H12" s="22">
        <f t="shared" si="3"/>
        <v>-350097.03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14237316.220000001</v>
      </c>
      <c r="D14" s="22">
        <v>0</v>
      </c>
      <c r="E14" s="22">
        <f t="shared" ref="E14" si="4">C14+D14</f>
        <v>14237316.220000001</v>
      </c>
      <c r="F14" s="22">
        <v>4924686.8600000003</v>
      </c>
      <c r="G14" s="22">
        <v>4924686.8600000003</v>
      </c>
      <c r="H14" s="22">
        <f t="shared" ref="H14" si="5">G14-C14</f>
        <v>-9312629.3599999994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48717078.729999997</v>
      </c>
      <c r="D16" s="23">
        <f t="shared" ref="D16:H16" si="6">SUM(D5:D14)</f>
        <v>-1538360.3699999999</v>
      </c>
      <c r="E16" s="23">
        <f t="shared" si="6"/>
        <v>47178718.359999999</v>
      </c>
      <c r="F16" s="23">
        <f t="shared" si="6"/>
        <v>32834623.899999995</v>
      </c>
      <c r="G16" s="11">
        <f t="shared" si="6"/>
        <v>32834623.899999995</v>
      </c>
      <c r="H16" s="12">
        <f t="shared" si="6"/>
        <v>-15882454.830000002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824477.83</v>
      </c>
      <c r="D31" s="26">
        <f t="shared" si="14"/>
        <v>-313745.99</v>
      </c>
      <c r="E31" s="26">
        <f t="shared" si="14"/>
        <v>510731.83999999997</v>
      </c>
      <c r="F31" s="26">
        <f t="shared" si="14"/>
        <v>255793.72999999998</v>
      </c>
      <c r="G31" s="26">
        <f t="shared" si="14"/>
        <v>255793.72999999998</v>
      </c>
      <c r="H31" s="26">
        <f t="shared" si="14"/>
        <v>-568684.1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824477.83</v>
      </c>
      <c r="D33" s="25">
        <v>-791470.24</v>
      </c>
      <c r="E33" s="25">
        <f>C33+D33</f>
        <v>33007.589999999967</v>
      </c>
      <c r="F33" s="25">
        <v>37155.83</v>
      </c>
      <c r="G33" s="25">
        <v>37155.83</v>
      </c>
      <c r="H33" s="25">
        <f t="shared" ref="H33:H34" si="15">G33-C33</f>
        <v>-787322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477724.25</v>
      </c>
      <c r="E34" s="25">
        <f>C34+D34</f>
        <v>477724.25</v>
      </c>
      <c r="F34" s="25">
        <v>218637.9</v>
      </c>
      <c r="G34" s="25">
        <v>218637.9</v>
      </c>
      <c r="H34" s="25">
        <f t="shared" si="15"/>
        <v>218637.9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14237316.220000001</v>
      </c>
      <c r="D37" s="26">
        <f t="shared" si="17"/>
        <v>0</v>
      </c>
      <c r="E37" s="26">
        <f t="shared" si="17"/>
        <v>14237316.220000001</v>
      </c>
      <c r="F37" s="26">
        <f t="shared" si="17"/>
        <v>4924686.8600000003</v>
      </c>
      <c r="G37" s="26">
        <f t="shared" si="17"/>
        <v>4924686.8600000003</v>
      </c>
      <c r="H37" s="26">
        <f t="shared" si="17"/>
        <v>-9312629.3599999994</v>
      </c>
      <c r="I37" s="45" t="s">
        <v>46</v>
      </c>
    </row>
    <row r="38" spans="1:9" x14ac:dyDescent="0.2">
      <c r="A38" s="14"/>
      <c r="B38" s="17" t="s">
        <v>6</v>
      </c>
      <c r="C38" s="25">
        <v>14237316.220000001</v>
      </c>
      <c r="D38" s="25">
        <v>0</v>
      </c>
      <c r="E38" s="25">
        <f>C38+D38</f>
        <v>14237316.220000001</v>
      </c>
      <c r="F38" s="25">
        <v>4924686.8600000003</v>
      </c>
      <c r="G38" s="25">
        <v>4924686.8600000003</v>
      </c>
      <c r="H38" s="25">
        <f>G38-C38</f>
        <v>-9312629.3599999994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15061794.050000001</v>
      </c>
      <c r="D39" s="23">
        <f t="shared" ref="D39:H39" si="18">SUM(D37+D31+D21)</f>
        <v>-313745.99</v>
      </c>
      <c r="E39" s="23">
        <f t="shared" si="18"/>
        <v>14748048.060000001</v>
      </c>
      <c r="F39" s="23">
        <f t="shared" si="18"/>
        <v>5180480.59</v>
      </c>
      <c r="G39" s="23">
        <f t="shared" si="18"/>
        <v>5180480.59</v>
      </c>
      <c r="H39" s="12">
        <f t="shared" si="18"/>
        <v>-9881313.459999999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2" t="s">
        <v>50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2019-04-05T21:16:20Z</cp:lastPrinted>
  <dcterms:created xsi:type="dcterms:W3CDTF">2012-12-11T20:48:19Z</dcterms:created>
  <dcterms:modified xsi:type="dcterms:W3CDTF">2019-11-06T20:55:49Z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